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73116\Nextcloud\Affari_Negoziali\Affidamenti_2026\Servizi\S172_2026_AQ_Servizio di assistenza audio-video e multimediale Carlotta\"/>
    </mc:Choice>
  </mc:AlternateContent>
  <bookViews>
    <workbookView xWindow="0" yWindow="0" windowWidth="28800" windowHeight="12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30" i="1" s="1"/>
  <c r="E9" i="1"/>
  <c r="E11" i="1"/>
  <c r="E16" i="1"/>
  <c r="E12" i="1" l="1"/>
  <c r="E19" i="1" s="1"/>
  <c r="E23" i="1" s="1"/>
  <c r="E13" i="1" l="1"/>
  <c r="E17" i="1" l="1"/>
  <c r="E33" i="1" s="1"/>
</calcChain>
</file>

<file path=xl/sharedStrings.xml><?xml version="1.0" encoding="utf-8"?>
<sst xmlns="http://schemas.openxmlformats.org/spreadsheetml/2006/main" count="61" uniqueCount="60">
  <si>
    <t>€</t>
  </si>
  <si>
    <t>A.1.1</t>
  </si>
  <si>
    <t>A.1.2</t>
  </si>
  <si>
    <t xml:space="preserve">Importo delle forniture </t>
  </si>
  <si>
    <t>A.1.3</t>
  </si>
  <si>
    <t>B. SOMME A DISPOSIZIONE DELL'AMMINISTRAZIONE</t>
  </si>
  <si>
    <t>B. Somme a disposizione dell'Amministrazione</t>
  </si>
  <si>
    <t>B.1</t>
  </si>
  <si>
    <t>B.2</t>
  </si>
  <si>
    <t>B.3</t>
  </si>
  <si>
    <t>Spese per incentivi funzioni tecniche</t>
  </si>
  <si>
    <t>Eventuali spese per commissioni giudicatrici</t>
  </si>
  <si>
    <t>Spese per pubblicità</t>
  </si>
  <si>
    <t>C.  I.V.A</t>
  </si>
  <si>
    <t>C.   I.V.A.</t>
  </si>
  <si>
    <t>I.V.A. su sicurezza</t>
  </si>
  <si>
    <t>C.2</t>
  </si>
  <si>
    <t>ANAC</t>
  </si>
  <si>
    <t>D</t>
  </si>
  <si>
    <t>TOTALE COSTO INTERVENTO (A+B+C+D)</t>
  </si>
  <si>
    <t>Quadro Economico di Intervento</t>
  </si>
  <si>
    <t>A.3.1</t>
  </si>
  <si>
    <t>Ulteriori importi prestazioni (premi e/o pagamenti candidati o offerenti ecc.)</t>
  </si>
  <si>
    <t>TOTALE IMPORTO PRESTAZIONI A BASE DI GARA SOGGETTO A RIBASSO</t>
  </si>
  <si>
    <t xml:space="preserve">TOTALE IMPORTO PRESTAZIONI A BASE DI GARA </t>
  </si>
  <si>
    <t xml:space="preserve">SUBTOTALE PRESTAZIONI </t>
  </si>
  <si>
    <t>A1+A2</t>
  </si>
  <si>
    <t>Ulteriori opzioni (prestazioni supplementari e/o analoghe)</t>
  </si>
  <si>
    <t>VALORE STIMATO DELL'INTERVENTO A BASE DI GARA PER SOGLIA E CIG</t>
  </si>
  <si>
    <t>A.3.2</t>
  </si>
  <si>
    <t>SUBTOTALE IMPORTI NON SOGGETTI A RIBASSO</t>
  </si>
  <si>
    <t>A. Importo delle forniture</t>
  </si>
  <si>
    <t>A.1</t>
  </si>
  <si>
    <t>Importo dei servizi e/o dei lavori di posa in opera (eventuali)</t>
  </si>
  <si>
    <t>Costi per la sicurezza da DUVRI non soggetti a ribasso (eventuale)</t>
  </si>
  <si>
    <t>A.2</t>
  </si>
  <si>
    <t>A.3</t>
  </si>
  <si>
    <t>A.2.1.</t>
  </si>
  <si>
    <t>A.1+A.2</t>
  </si>
  <si>
    <t>importo manodopera conforme costi su Tabelle Ministero del Lavoro (scorporato da importo dei lavori e non soggetto a ribasso nei termini di cui all' art. 41, c. 14, d.lgs. 36/2023) (se prevista posa in opera)</t>
  </si>
  <si>
    <t>TOTALE ULTERIORI SOMME PRESTAZIONI OPZIONALI E/O PREMIALI</t>
  </si>
  <si>
    <t xml:space="preserve">A.  IMPORTO PER FORNITURE </t>
  </si>
  <si>
    <t>TOTALE SOMME A DISPOSIZIONE</t>
  </si>
  <si>
    <t>A1+A2+A3</t>
  </si>
  <si>
    <t>B.1+B.2+B.3</t>
  </si>
  <si>
    <t>I.V.A. su forniture</t>
  </si>
  <si>
    <t>B.4</t>
  </si>
  <si>
    <t>Eventuali ulteriori spese</t>
  </si>
  <si>
    <t>I.V.A. su  posa in opera e servizi</t>
  </si>
  <si>
    <t>I.V.A. su somme a disposizione dell'amministrazione</t>
  </si>
  <si>
    <t xml:space="preserve">CONTRIBUTO ANAC </t>
  </si>
  <si>
    <t>TOTALE IVA</t>
  </si>
  <si>
    <t>C.1</t>
  </si>
  <si>
    <t>C.3</t>
  </si>
  <si>
    <t>C.4</t>
  </si>
  <si>
    <t>C.1+C.2+C.3+C.4</t>
  </si>
  <si>
    <t>%</t>
  </si>
  <si>
    <t>Università di Foggia - Area Affari Negoziali - Unità Economato e Patrimonio</t>
  </si>
  <si>
    <t xml:space="preserve">AFFIDAMENTO DIRETTO EX ART. 50, COMMA 1, LETT. B) </t>
  </si>
  <si>
    <t>Servizio di assistenza tecnica audio-video e supporto tecnico per la multimedialità S172_2026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</si>
</sst>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\ _€"/>
    <numFmt numFmtId="165" formatCode="&quot;€ &quot;#,##0.00"/>
    <numFmt numFmtId="166" formatCode="0.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Swis721 Lt BT"/>
      <family val="2"/>
    </font>
    <font>
      <b/>
      <sz val="10"/>
      <name val="Swis721 Lt BT"/>
      <family val="2"/>
    </font>
    <font>
      <b/>
      <i/>
      <sz val="10"/>
      <name val="Swis721 Lt BT"/>
      <family val="2"/>
    </font>
    <font>
      <sz val="10"/>
      <name val="Swis721 Lt BT"/>
    </font>
    <font>
      <b/>
      <sz val="9"/>
      <name val="Swis721 Lt BT"/>
      <family val="2"/>
    </font>
    <font>
      <i/>
      <sz val="9"/>
      <name val="Swis721 Lt BT"/>
      <family val="2"/>
    </font>
    <font>
      <b/>
      <i/>
      <sz val="9"/>
      <name val="Swis721 Lt BT"/>
      <family val="2"/>
    </font>
    <font>
      <sz val="9"/>
      <name val="Swis721 Lt BT"/>
      <family val="2"/>
    </font>
    <font>
      <b/>
      <sz val="9"/>
      <color theme="5"/>
      <name val="Swis721 Lt BT"/>
      <family val="2"/>
    </font>
    <font>
      <sz val="9"/>
      <name val="Swis721 Lt BT"/>
    </font>
    <font>
      <sz val="10"/>
      <name val="Verdana"/>
      <family val="2"/>
    </font>
    <font>
      <sz val="12"/>
      <name val="Swis721 Lt BT"/>
      <family val="2"/>
    </font>
    <font>
      <b/>
      <i/>
      <sz val="12"/>
      <color indexed="16"/>
      <name val="Swis721 Lt BT"/>
      <family val="2"/>
    </font>
    <font>
      <b/>
      <sz val="12"/>
      <color indexed="10"/>
      <name val="Swis721 Lt BT"/>
      <family val="2"/>
    </font>
    <font>
      <sz val="12"/>
      <color indexed="10"/>
      <name val="Swis721 Lt BT"/>
      <family val="2"/>
    </font>
    <font>
      <sz val="12"/>
      <name val="Arial"/>
      <family val="2"/>
    </font>
    <font>
      <b/>
      <sz val="9"/>
      <name val="Swis721 Lt BT"/>
    </font>
    <font>
      <b/>
      <sz val="9"/>
      <color theme="1"/>
      <name val="Swis721 Lt BT"/>
    </font>
    <font>
      <b/>
      <sz val="9"/>
      <color theme="1"/>
      <name val="Swis721 Lt BT"/>
      <family val="2"/>
    </font>
    <font>
      <b/>
      <sz val="8"/>
      <color theme="1"/>
      <name val="Swis721 Lt BT"/>
      <family val="2"/>
    </font>
    <font>
      <sz val="9"/>
      <color theme="1"/>
      <name val="Swis721 Lt BT"/>
    </font>
    <font>
      <b/>
      <sz val="10"/>
      <color theme="1"/>
      <name val="Calibri"/>
      <family val="2"/>
      <scheme val="minor"/>
    </font>
    <font>
      <b/>
      <i/>
      <sz val="10"/>
      <name val="Swis721 Lt BT"/>
    </font>
    <font>
      <b/>
      <i/>
      <sz val="12"/>
      <color theme="1"/>
      <name val="Swis721 Lt BT"/>
      <family val="2"/>
    </font>
    <font>
      <b/>
      <sz val="8"/>
      <name val="Swis721 Lt BT"/>
      <family val="2"/>
    </font>
    <font>
      <b/>
      <sz val="12"/>
      <name val="Swis721 Lt BT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27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5" fillId="4" borderId="7" xfId="0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7" fillId="0" borderId="8" xfId="0" applyFont="1" applyBorder="1" applyAlignment="1">
      <alignment horizontal="center" vertical="center"/>
    </xf>
    <xf numFmtId="44" fontId="0" fillId="0" borderId="0" xfId="1" applyFont="1"/>
    <xf numFmtId="0" fontId="0" fillId="0" borderId="12" xfId="0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12" fillId="0" borderId="13" xfId="0" applyFont="1" applyBorder="1"/>
    <xf numFmtId="0" fontId="4" fillId="5" borderId="15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165" fontId="0" fillId="0" borderId="14" xfId="0" applyNumberFormat="1" applyBorder="1"/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165" fontId="0" fillId="0" borderId="16" xfId="0" applyNumberFormat="1" applyBorder="1"/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65" fontId="0" fillId="0" borderId="8" xfId="0" applyNumberFormat="1" applyBorder="1"/>
    <xf numFmtId="0" fontId="0" fillId="0" borderId="12" xfId="0" applyBorder="1" applyAlignment="1">
      <alignment vertical="center" textRotation="90" wrapText="1"/>
    </xf>
    <xf numFmtId="0" fontId="13" fillId="0" borderId="0" xfId="0" applyFont="1" applyAlignment="1">
      <alignment vertical="center"/>
    </xf>
    <xf numFmtId="0" fontId="12" fillId="6" borderId="16" xfId="0" applyFont="1" applyFill="1" applyBorder="1" applyAlignment="1">
      <alignment horizontal="center" wrapText="1"/>
    </xf>
    <xf numFmtId="9" fontId="1" fillId="0" borderId="15" xfId="2" applyBorder="1" applyAlignment="1" applyProtection="1">
      <alignment horizontal="center"/>
      <protection locked="0"/>
    </xf>
    <xf numFmtId="164" fontId="17" fillId="0" borderId="0" xfId="0" applyNumberFormat="1" applyFont="1"/>
    <xf numFmtId="164" fontId="18" fillId="0" borderId="0" xfId="0" applyNumberFormat="1" applyFont="1"/>
    <xf numFmtId="0" fontId="18" fillId="0" borderId="0" xfId="0" applyFont="1"/>
    <xf numFmtId="0" fontId="0" fillId="0" borderId="0" xfId="0" applyAlignment="1">
      <alignment vertical="center" wrapText="1"/>
    </xf>
    <xf numFmtId="44" fontId="4" fillId="0" borderId="0" xfId="1" applyFont="1" applyAlignment="1">
      <alignment horizontal="center" vertical="center"/>
    </xf>
    <xf numFmtId="44" fontId="0" fillId="0" borderId="0" xfId="1" applyFont="1" applyAlignment="1">
      <alignment vertical="center"/>
    </xf>
    <xf numFmtId="9" fontId="4" fillId="0" borderId="0" xfId="0" applyNumberFormat="1" applyFont="1" applyAlignment="1">
      <alignment horizontal="center" vertical="center"/>
    </xf>
    <xf numFmtId="44" fontId="8" fillId="0" borderId="8" xfId="1" applyFont="1" applyBorder="1" applyProtection="1">
      <protection locked="0"/>
    </xf>
    <xf numFmtId="44" fontId="9" fillId="0" borderId="8" xfId="1" applyFont="1" applyBorder="1" applyProtection="1">
      <protection locked="0"/>
    </xf>
    <xf numFmtId="44" fontId="8" fillId="0" borderId="14" xfId="1" applyFont="1" applyBorder="1" applyProtection="1">
      <protection locked="0"/>
    </xf>
    <xf numFmtId="44" fontId="8" fillId="0" borderId="14" xfId="1" applyFont="1" applyBorder="1"/>
    <xf numFmtId="44" fontId="8" fillId="0" borderId="16" xfId="1" applyFont="1" applyBorder="1" applyProtection="1">
      <protection locked="0"/>
    </xf>
    <xf numFmtId="44" fontId="8" fillId="0" borderId="16" xfId="1" applyFont="1" applyBorder="1"/>
    <xf numFmtId="165" fontId="10" fillId="0" borderId="8" xfId="0" applyNumberFormat="1" applyFont="1" applyBorder="1"/>
    <xf numFmtId="44" fontId="20" fillId="0" borderId="8" xfId="1" applyFont="1" applyFill="1" applyBorder="1" applyAlignment="1">
      <alignment horizontal="left"/>
    </xf>
    <xf numFmtId="0" fontId="3" fillId="4" borderId="12" xfId="0" applyFont="1" applyFill="1" applyBorder="1" applyAlignment="1">
      <alignment horizontal="center" vertical="center" textRotation="90" wrapText="1"/>
    </xf>
    <xf numFmtId="0" fontId="2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4" fontId="21" fillId="0" borderId="8" xfId="1" applyFont="1" applyBorder="1"/>
    <xf numFmtId="0" fontId="20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right" vertical="center"/>
    </xf>
    <xf numFmtId="165" fontId="8" fillId="3" borderId="8" xfId="0" applyNumberFormat="1" applyFont="1" applyFill="1" applyBorder="1"/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left" vertical="center"/>
    </xf>
    <xf numFmtId="0" fontId="21" fillId="8" borderId="8" xfId="0" applyFont="1" applyFill="1" applyBorder="1" applyAlignment="1">
      <alignment horizontal="right" vertical="center"/>
    </xf>
    <xf numFmtId="44" fontId="21" fillId="8" borderId="8" xfId="1" applyFont="1" applyFill="1" applyBorder="1"/>
    <xf numFmtId="0" fontId="25" fillId="5" borderId="21" xfId="0" applyFont="1" applyFill="1" applyBorder="1" applyAlignment="1">
      <alignment horizont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22" fillId="9" borderId="9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vertical="center"/>
    </xf>
    <xf numFmtId="0" fontId="21" fillId="9" borderId="11" xfId="0" applyFont="1" applyFill="1" applyBorder="1" applyAlignment="1">
      <alignment vertical="center"/>
    </xf>
    <xf numFmtId="44" fontId="21" fillId="9" borderId="8" xfId="1" applyFont="1" applyFill="1" applyBorder="1"/>
    <xf numFmtId="0" fontId="21" fillId="7" borderId="9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19" fillId="7" borderId="8" xfId="0" applyFont="1" applyFill="1" applyBorder="1" applyAlignment="1">
      <alignment vertical="center"/>
    </xf>
    <xf numFmtId="165" fontId="10" fillId="7" borderId="8" xfId="0" applyNumberFormat="1" applyFont="1" applyFill="1" applyBorder="1"/>
    <xf numFmtId="44" fontId="20" fillId="7" borderId="8" xfId="1" applyFont="1" applyFill="1" applyBorder="1" applyAlignment="1">
      <alignment horizontal="left"/>
    </xf>
    <xf numFmtId="0" fontId="7" fillId="7" borderId="8" xfId="0" applyFont="1" applyFill="1" applyBorder="1" applyAlignment="1">
      <alignment vertical="center"/>
    </xf>
    <xf numFmtId="44" fontId="9" fillId="7" borderId="8" xfId="1" applyFont="1" applyFill="1" applyBorder="1" applyProtection="1">
      <protection locked="0"/>
    </xf>
    <xf numFmtId="0" fontId="21" fillId="7" borderId="10" xfId="0" applyFont="1" applyFill="1" applyBorder="1" applyAlignment="1">
      <alignment vertical="center"/>
    </xf>
    <xf numFmtId="0" fontId="21" fillId="7" borderId="8" xfId="0" applyFont="1" applyFill="1" applyBorder="1" applyAlignment="1">
      <alignment vertical="center"/>
    </xf>
    <xf numFmtId="44" fontId="21" fillId="7" borderId="8" xfId="1" applyFont="1" applyFill="1" applyBorder="1"/>
    <xf numFmtId="0" fontId="24" fillId="9" borderId="8" xfId="0" applyFont="1" applyFill="1" applyBorder="1" applyAlignment="1">
      <alignment vertical="center" wrapText="1"/>
    </xf>
    <xf numFmtId="4" fontId="0" fillId="9" borderId="8" xfId="0" applyNumberFormat="1" applyFill="1" applyBorder="1"/>
    <xf numFmtId="44" fontId="23" fillId="9" borderId="8" xfId="0" applyNumberFormat="1" applyFont="1" applyFill="1" applyBorder="1"/>
    <xf numFmtId="0" fontId="23" fillId="0" borderId="8" xfId="0" applyFont="1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24" fillId="9" borderId="18" xfId="0" applyFont="1" applyFill="1" applyBorder="1" applyAlignment="1">
      <alignment vertical="center" wrapText="1"/>
    </xf>
    <xf numFmtId="44" fontId="24" fillId="9" borderId="18" xfId="1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44" fontId="24" fillId="9" borderId="8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24" fillId="9" borderId="7" xfId="0" applyFont="1" applyFill="1" applyBorder="1" applyAlignment="1">
      <alignment vertical="center" wrapText="1"/>
    </xf>
    <xf numFmtId="44" fontId="24" fillId="9" borderId="7" xfId="1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center" vertical="center" textRotation="90"/>
    </xf>
    <xf numFmtId="44" fontId="16" fillId="0" borderId="8" xfId="1" applyFont="1" applyBorder="1"/>
    <xf numFmtId="0" fontId="15" fillId="0" borderId="8" xfId="0" applyFont="1" applyBorder="1" applyAlignment="1">
      <alignment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4" fillId="9" borderId="2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 wrapText="1"/>
    </xf>
    <xf numFmtId="44" fontId="24" fillId="0" borderId="7" xfId="0" applyNumberFormat="1" applyFont="1" applyFill="1" applyBorder="1" applyAlignment="1">
      <alignment vertical="center" wrapText="1"/>
    </xf>
    <xf numFmtId="0" fontId="6" fillId="10" borderId="7" xfId="0" applyFont="1" applyFill="1" applyBorder="1" applyAlignment="1">
      <alignment horizontal="center" vertical="center" textRotation="90"/>
    </xf>
    <xf numFmtId="0" fontId="26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166" fontId="1" fillId="0" borderId="15" xfId="2" applyNumberFormat="1" applyBorder="1" applyAlignment="1" applyProtection="1">
      <alignment horizontal="center"/>
      <protection locked="0"/>
    </xf>
    <xf numFmtId="0" fontId="12" fillId="5" borderId="14" xfId="0" applyFont="1" applyFill="1" applyBorder="1" applyAlignment="1">
      <alignment horizontal="center" vertical="center" textRotation="90" wrapText="1"/>
    </xf>
    <xf numFmtId="0" fontId="12" fillId="5" borderId="15" xfId="0" applyFont="1" applyFill="1" applyBorder="1" applyAlignment="1">
      <alignment horizontal="center" vertical="center" textRotation="90" wrapText="1"/>
    </xf>
    <xf numFmtId="0" fontId="4" fillId="6" borderId="16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textRotation="90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98" zoomScaleNormal="98" workbookViewId="0">
      <selection activeCell="G10" sqref="G10"/>
    </sheetView>
  </sheetViews>
  <sheetFormatPr defaultColWidth="8.85546875" defaultRowHeight="15"/>
  <cols>
    <col min="1" max="1" width="9.85546875" customWidth="1"/>
    <col min="2" max="2" width="12.85546875" style="9" customWidth="1"/>
    <col min="3" max="3" width="59" style="10" customWidth="1"/>
    <col min="4" max="4" width="13.42578125" style="11" customWidth="1"/>
    <col min="5" max="5" width="22.7109375" customWidth="1"/>
    <col min="6" max="6" width="15.140625" style="3" customWidth="1"/>
    <col min="7" max="7" width="17.140625" style="3" customWidth="1"/>
    <col min="8" max="8" width="15.28515625" customWidth="1"/>
    <col min="9" max="9" width="9.42578125" bestFit="1" customWidth="1"/>
    <col min="10" max="10" width="16.85546875" customWidth="1"/>
    <col min="257" max="257" width="7.85546875" customWidth="1"/>
    <col min="258" max="258" width="6.85546875" customWidth="1"/>
    <col min="259" max="259" width="59" customWidth="1"/>
    <col min="260" max="260" width="13.42578125" customWidth="1"/>
    <col min="261" max="261" width="15.42578125" customWidth="1"/>
    <col min="513" max="513" width="7.85546875" customWidth="1"/>
    <col min="514" max="514" width="6.85546875" customWidth="1"/>
    <col min="515" max="515" width="59" customWidth="1"/>
    <col min="516" max="516" width="13.42578125" customWidth="1"/>
    <col min="517" max="517" width="15.42578125" customWidth="1"/>
    <col min="769" max="769" width="7.85546875" customWidth="1"/>
    <col min="770" max="770" width="6.85546875" customWidth="1"/>
    <col min="771" max="771" width="59" customWidth="1"/>
    <col min="772" max="772" width="13.42578125" customWidth="1"/>
    <col min="773" max="773" width="15.42578125" customWidth="1"/>
    <col min="1025" max="1025" width="7.85546875" customWidth="1"/>
    <col min="1026" max="1026" width="6.85546875" customWidth="1"/>
    <col min="1027" max="1027" width="59" customWidth="1"/>
    <col min="1028" max="1028" width="13.42578125" customWidth="1"/>
    <col min="1029" max="1029" width="15.42578125" customWidth="1"/>
    <col min="1281" max="1281" width="7.85546875" customWidth="1"/>
    <col min="1282" max="1282" width="6.85546875" customWidth="1"/>
    <col min="1283" max="1283" width="59" customWidth="1"/>
    <col min="1284" max="1284" width="13.42578125" customWidth="1"/>
    <col min="1285" max="1285" width="15.42578125" customWidth="1"/>
    <col min="1537" max="1537" width="7.85546875" customWidth="1"/>
    <col min="1538" max="1538" width="6.85546875" customWidth="1"/>
    <col min="1539" max="1539" width="59" customWidth="1"/>
    <col min="1540" max="1540" width="13.42578125" customWidth="1"/>
    <col min="1541" max="1541" width="15.42578125" customWidth="1"/>
    <col min="1793" max="1793" width="7.85546875" customWidth="1"/>
    <col min="1794" max="1794" width="6.85546875" customWidth="1"/>
    <col min="1795" max="1795" width="59" customWidth="1"/>
    <col min="1796" max="1796" width="13.42578125" customWidth="1"/>
    <col min="1797" max="1797" width="15.42578125" customWidth="1"/>
    <col min="2049" max="2049" width="7.85546875" customWidth="1"/>
    <col min="2050" max="2050" width="6.85546875" customWidth="1"/>
    <col min="2051" max="2051" width="59" customWidth="1"/>
    <col min="2052" max="2052" width="13.42578125" customWidth="1"/>
    <col min="2053" max="2053" width="15.42578125" customWidth="1"/>
    <col min="2305" max="2305" width="7.85546875" customWidth="1"/>
    <col min="2306" max="2306" width="6.85546875" customWidth="1"/>
    <col min="2307" max="2307" width="59" customWidth="1"/>
    <col min="2308" max="2308" width="13.42578125" customWidth="1"/>
    <col min="2309" max="2309" width="15.42578125" customWidth="1"/>
    <col min="2561" max="2561" width="7.85546875" customWidth="1"/>
    <col min="2562" max="2562" width="6.85546875" customWidth="1"/>
    <col min="2563" max="2563" width="59" customWidth="1"/>
    <col min="2564" max="2564" width="13.42578125" customWidth="1"/>
    <col min="2565" max="2565" width="15.42578125" customWidth="1"/>
    <col min="2817" max="2817" width="7.85546875" customWidth="1"/>
    <col min="2818" max="2818" width="6.85546875" customWidth="1"/>
    <col min="2819" max="2819" width="59" customWidth="1"/>
    <col min="2820" max="2820" width="13.42578125" customWidth="1"/>
    <col min="2821" max="2821" width="15.42578125" customWidth="1"/>
    <col min="3073" max="3073" width="7.85546875" customWidth="1"/>
    <col min="3074" max="3074" width="6.85546875" customWidth="1"/>
    <col min="3075" max="3075" width="59" customWidth="1"/>
    <col min="3076" max="3076" width="13.42578125" customWidth="1"/>
    <col min="3077" max="3077" width="15.42578125" customWidth="1"/>
    <col min="3329" max="3329" width="7.85546875" customWidth="1"/>
    <col min="3330" max="3330" width="6.85546875" customWidth="1"/>
    <col min="3331" max="3331" width="59" customWidth="1"/>
    <col min="3332" max="3332" width="13.42578125" customWidth="1"/>
    <col min="3333" max="3333" width="15.42578125" customWidth="1"/>
    <col min="3585" max="3585" width="7.85546875" customWidth="1"/>
    <col min="3586" max="3586" width="6.85546875" customWidth="1"/>
    <col min="3587" max="3587" width="59" customWidth="1"/>
    <col min="3588" max="3588" width="13.42578125" customWidth="1"/>
    <col min="3589" max="3589" width="15.42578125" customWidth="1"/>
    <col min="3841" max="3841" width="7.85546875" customWidth="1"/>
    <col min="3842" max="3842" width="6.85546875" customWidth="1"/>
    <col min="3843" max="3843" width="59" customWidth="1"/>
    <col min="3844" max="3844" width="13.42578125" customWidth="1"/>
    <col min="3845" max="3845" width="15.42578125" customWidth="1"/>
    <col min="4097" max="4097" width="7.85546875" customWidth="1"/>
    <col min="4098" max="4098" width="6.85546875" customWidth="1"/>
    <col min="4099" max="4099" width="59" customWidth="1"/>
    <col min="4100" max="4100" width="13.42578125" customWidth="1"/>
    <col min="4101" max="4101" width="15.42578125" customWidth="1"/>
    <col min="4353" max="4353" width="7.85546875" customWidth="1"/>
    <col min="4354" max="4354" width="6.85546875" customWidth="1"/>
    <col min="4355" max="4355" width="59" customWidth="1"/>
    <col min="4356" max="4356" width="13.42578125" customWidth="1"/>
    <col min="4357" max="4357" width="15.42578125" customWidth="1"/>
    <col min="4609" max="4609" width="7.85546875" customWidth="1"/>
    <col min="4610" max="4610" width="6.85546875" customWidth="1"/>
    <col min="4611" max="4611" width="59" customWidth="1"/>
    <col min="4612" max="4612" width="13.42578125" customWidth="1"/>
    <col min="4613" max="4613" width="15.42578125" customWidth="1"/>
    <col min="4865" max="4865" width="7.85546875" customWidth="1"/>
    <col min="4866" max="4866" width="6.85546875" customWidth="1"/>
    <col min="4867" max="4867" width="59" customWidth="1"/>
    <col min="4868" max="4868" width="13.42578125" customWidth="1"/>
    <col min="4869" max="4869" width="15.42578125" customWidth="1"/>
    <col min="5121" max="5121" width="7.85546875" customWidth="1"/>
    <col min="5122" max="5122" width="6.85546875" customWidth="1"/>
    <col min="5123" max="5123" width="59" customWidth="1"/>
    <col min="5124" max="5124" width="13.42578125" customWidth="1"/>
    <col min="5125" max="5125" width="15.42578125" customWidth="1"/>
    <col min="5377" max="5377" width="7.85546875" customWidth="1"/>
    <col min="5378" max="5378" width="6.85546875" customWidth="1"/>
    <col min="5379" max="5379" width="59" customWidth="1"/>
    <col min="5380" max="5380" width="13.42578125" customWidth="1"/>
    <col min="5381" max="5381" width="15.42578125" customWidth="1"/>
    <col min="5633" max="5633" width="7.85546875" customWidth="1"/>
    <col min="5634" max="5634" width="6.85546875" customWidth="1"/>
    <col min="5635" max="5635" width="59" customWidth="1"/>
    <col min="5636" max="5636" width="13.42578125" customWidth="1"/>
    <col min="5637" max="5637" width="15.42578125" customWidth="1"/>
    <col min="5889" max="5889" width="7.85546875" customWidth="1"/>
    <col min="5890" max="5890" width="6.85546875" customWidth="1"/>
    <col min="5891" max="5891" width="59" customWidth="1"/>
    <col min="5892" max="5892" width="13.42578125" customWidth="1"/>
    <col min="5893" max="5893" width="15.42578125" customWidth="1"/>
    <col min="6145" max="6145" width="7.85546875" customWidth="1"/>
    <col min="6146" max="6146" width="6.85546875" customWidth="1"/>
    <col min="6147" max="6147" width="59" customWidth="1"/>
    <col min="6148" max="6148" width="13.42578125" customWidth="1"/>
    <col min="6149" max="6149" width="15.42578125" customWidth="1"/>
    <col min="6401" max="6401" width="7.85546875" customWidth="1"/>
    <col min="6402" max="6402" width="6.85546875" customWidth="1"/>
    <col min="6403" max="6403" width="59" customWidth="1"/>
    <col min="6404" max="6404" width="13.42578125" customWidth="1"/>
    <col min="6405" max="6405" width="15.42578125" customWidth="1"/>
    <col min="6657" max="6657" width="7.85546875" customWidth="1"/>
    <col min="6658" max="6658" width="6.85546875" customWidth="1"/>
    <col min="6659" max="6659" width="59" customWidth="1"/>
    <col min="6660" max="6660" width="13.42578125" customWidth="1"/>
    <col min="6661" max="6661" width="15.42578125" customWidth="1"/>
    <col min="6913" max="6913" width="7.85546875" customWidth="1"/>
    <col min="6914" max="6914" width="6.85546875" customWidth="1"/>
    <col min="6915" max="6915" width="59" customWidth="1"/>
    <col min="6916" max="6916" width="13.42578125" customWidth="1"/>
    <col min="6917" max="6917" width="15.42578125" customWidth="1"/>
    <col min="7169" max="7169" width="7.85546875" customWidth="1"/>
    <col min="7170" max="7170" width="6.85546875" customWidth="1"/>
    <col min="7171" max="7171" width="59" customWidth="1"/>
    <col min="7172" max="7172" width="13.42578125" customWidth="1"/>
    <col min="7173" max="7173" width="15.42578125" customWidth="1"/>
    <col min="7425" max="7425" width="7.85546875" customWidth="1"/>
    <col min="7426" max="7426" width="6.85546875" customWidth="1"/>
    <col min="7427" max="7427" width="59" customWidth="1"/>
    <col min="7428" max="7428" width="13.42578125" customWidth="1"/>
    <col min="7429" max="7429" width="15.42578125" customWidth="1"/>
    <col min="7681" max="7681" width="7.85546875" customWidth="1"/>
    <col min="7682" max="7682" width="6.85546875" customWidth="1"/>
    <col min="7683" max="7683" width="59" customWidth="1"/>
    <col min="7684" max="7684" width="13.42578125" customWidth="1"/>
    <col min="7685" max="7685" width="15.42578125" customWidth="1"/>
    <col min="7937" max="7937" width="7.85546875" customWidth="1"/>
    <col min="7938" max="7938" width="6.85546875" customWidth="1"/>
    <col min="7939" max="7939" width="59" customWidth="1"/>
    <col min="7940" max="7940" width="13.42578125" customWidth="1"/>
    <col min="7941" max="7941" width="15.42578125" customWidth="1"/>
    <col min="8193" max="8193" width="7.85546875" customWidth="1"/>
    <col min="8194" max="8194" width="6.85546875" customWidth="1"/>
    <col min="8195" max="8195" width="59" customWidth="1"/>
    <col min="8196" max="8196" width="13.42578125" customWidth="1"/>
    <col min="8197" max="8197" width="15.42578125" customWidth="1"/>
    <col min="8449" max="8449" width="7.85546875" customWidth="1"/>
    <col min="8450" max="8450" width="6.85546875" customWidth="1"/>
    <col min="8451" max="8451" width="59" customWidth="1"/>
    <col min="8452" max="8452" width="13.42578125" customWidth="1"/>
    <col min="8453" max="8453" width="15.42578125" customWidth="1"/>
    <col min="8705" max="8705" width="7.85546875" customWidth="1"/>
    <col min="8706" max="8706" width="6.85546875" customWidth="1"/>
    <col min="8707" max="8707" width="59" customWidth="1"/>
    <col min="8708" max="8708" width="13.42578125" customWidth="1"/>
    <col min="8709" max="8709" width="15.42578125" customWidth="1"/>
    <col min="8961" max="8961" width="7.85546875" customWidth="1"/>
    <col min="8962" max="8962" width="6.85546875" customWidth="1"/>
    <col min="8963" max="8963" width="59" customWidth="1"/>
    <col min="8964" max="8964" width="13.42578125" customWidth="1"/>
    <col min="8965" max="8965" width="15.42578125" customWidth="1"/>
    <col min="9217" max="9217" width="7.85546875" customWidth="1"/>
    <col min="9218" max="9218" width="6.85546875" customWidth="1"/>
    <col min="9219" max="9219" width="59" customWidth="1"/>
    <col min="9220" max="9220" width="13.42578125" customWidth="1"/>
    <col min="9221" max="9221" width="15.42578125" customWidth="1"/>
    <col min="9473" max="9473" width="7.85546875" customWidth="1"/>
    <col min="9474" max="9474" width="6.85546875" customWidth="1"/>
    <col min="9475" max="9475" width="59" customWidth="1"/>
    <col min="9476" max="9476" width="13.42578125" customWidth="1"/>
    <col min="9477" max="9477" width="15.42578125" customWidth="1"/>
    <col min="9729" max="9729" width="7.85546875" customWidth="1"/>
    <col min="9730" max="9730" width="6.85546875" customWidth="1"/>
    <col min="9731" max="9731" width="59" customWidth="1"/>
    <col min="9732" max="9732" width="13.42578125" customWidth="1"/>
    <col min="9733" max="9733" width="15.42578125" customWidth="1"/>
    <col min="9985" max="9985" width="7.85546875" customWidth="1"/>
    <col min="9986" max="9986" width="6.85546875" customWidth="1"/>
    <col min="9987" max="9987" width="59" customWidth="1"/>
    <col min="9988" max="9988" width="13.42578125" customWidth="1"/>
    <col min="9989" max="9989" width="15.42578125" customWidth="1"/>
    <col min="10241" max="10241" width="7.85546875" customWidth="1"/>
    <col min="10242" max="10242" width="6.85546875" customWidth="1"/>
    <col min="10243" max="10243" width="59" customWidth="1"/>
    <col min="10244" max="10244" width="13.42578125" customWidth="1"/>
    <col min="10245" max="10245" width="15.42578125" customWidth="1"/>
    <col min="10497" max="10497" width="7.85546875" customWidth="1"/>
    <col min="10498" max="10498" width="6.85546875" customWidth="1"/>
    <col min="10499" max="10499" width="59" customWidth="1"/>
    <col min="10500" max="10500" width="13.42578125" customWidth="1"/>
    <col min="10501" max="10501" width="15.42578125" customWidth="1"/>
    <col min="10753" max="10753" width="7.85546875" customWidth="1"/>
    <col min="10754" max="10754" width="6.85546875" customWidth="1"/>
    <col min="10755" max="10755" width="59" customWidth="1"/>
    <col min="10756" max="10756" width="13.42578125" customWidth="1"/>
    <col min="10757" max="10757" width="15.42578125" customWidth="1"/>
    <col min="11009" max="11009" width="7.85546875" customWidth="1"/>
    <col min="11010" max="11010" width="6.85546875" customWidth="1"/>
    <col min="11011" max="11011" width="59" customWidth="1"/>
    <col min="11012" max="11012" width="13.42578125" customWidth="1"/>
    <col min="11013" max="11013" width="15.42578125" customWidth="1"/>
    <col min="11265" max="11265" width="7.85546875" customWidth="1"/>
    <col min="11266" max="11266" width="6.85546875" customWidth="1"/>
    <col min="11267" max="11267" width="59" customWidth="1"/>
    <col min="11268" max="11268" width="13.42578125" customWidth="1"/>
    <col min="11269" max="11269" width="15.42578125" customWidth="1"/>
    <col min="11521" max="11521" width="7.85546875" customWidth="1"/>
    <col min="11522" max="11522" width="6.85546875" customWidth="1"/>
    <col min="11523" max="11523" width="59" customWidth="1"/>
    <col min="11524" max="11524" width="13.42578125" customWidth="1"/>
    <col min="11525" max="11525" width="15.42578125" customWidth="1"/>
    <col min="11777" max="11777" width="7.85546875" customWidth="1"/>
    <col min="11778" max="11778" width="6.85546875" customWidth="1"/>
    <col min="11779" max="11779" width="59" customWidth="1"/>
    <col min="11780" max="11780" width="13.42578125" customWidth="1"/>
    <col min="11781" max="11781" width="15.42578125" customWidth="1"/>
    <col min="12033" max="12033" width="7.85546875" customWidth="1"/>
    <col min="12034" max="12034" width="6.85546875" customWidth="1"/>
    <col min="12035" max="12035" width="59" customWidth="1"/>
    <col min="12036" max="12036" width="13.42578125" customWidth="1"/>
    <col min="12037" max="12037" width="15.42578125" customWidth="1"/>
    <col min="12289" max="12289" width="7.85546875" customWidth="1"/>
    <col min="12290" max="12290" width="6.85546875" customWidth="1"/>
    <col min="12291" max="12291" width="59" customWidth="1"/>
    <col min="12292" max="12292" width="13.42578125" customWidth="1"/>
    <col min="12293" max="12293" width="15.42578125" customWidth="1"/>
    <col min="12545" max="12545" width="7.85546875" customWidth="1"/>
    <col min="12546" max="12546" width="6.85546875" customWidth="1"/>
    <col min="12547" max="12547" width="59" customWidth="1"/>
    <col min="12548" max="12548" width="13.42578125" customWidth="1"/>
    <col min="12549" max="12549" width="15.42578125" customWidth="1"/>
    <col min="12801" max="12801" width="7.85546875" customWidth="1"/>
    <col min="12802" max="12802" width="6.85546875" customWidth="1"/>
    <col min="12803" max="12803" width="59" customWidth="1"/>
    <col min="12804" max="12804" width="13.42578125" customWidth="1"/>
    <col min="12805" max="12805" width="15.42578125" customWidth="1"/>
    <col min="13057" max="13057" width="7.85546875" customWidth="1"/>
    <col min="13058" max="13058" width="6.85546875" customWidth="1"/>
    <col min="13059" max="13059" width="59" customWidth="1"/>
    <col min="13060" max="13060" width="13.42578125" customWidth="1"/>
    <col min="13061" max="13061" width="15.42578125" customWidth="1"/>
    <col min="13313" max="13313" width="7.85546875" customWidth="1"/>
    <col min="13314" max="13314" width="6.85546875" customWidth="1"/>
    <col min="13315" max="13315" width="59" customWidth="1"/>
    <col min="13316" max="13316" width="13.42578125" customWidth="1"/>
    <col min="13317" max="13317" width="15.42578125" customWidth="1"/>
    <col min="13569" max="13569" width="7.85546875" customWidth="1"/>
    <col min="13570" max="13570" width="6.85546875" customWidth="1"/>
    <col min="13571" max="13571" width="59" customWidth="1"/>
    <col min="13572" max="13572" width="13.42578125" customWidth="1"/>
    <col min="13573" max="13573" width="15.42578125" customWidth="1"/>
    <col min="13825" max="13825" width="7.85546875" customWidth="1"/>
    <col min="13826" max="13826" width="6.85546875" customWidth="1"/>
    <col min="13827" max="13827" width="59" customWidth="1"/>
    <col min="13828" max="13828" width="13.42578125" customWidth="1"/>
    <col min="13829" max="13829" width="15.42578125" customWidth="1"/>
    <col min="14081" max="14081" width="7.85546875" customWidth="1"/>
    <col min="14082" max="14082" width="6.85546875" customWidth="1"/>
    <col min="14083" max="14083" width="59" customWidth="1"/>
    <col min="14084" max="14084" width="13.42578125" customWidth="1"/>
    <col min="14085" max="14085" width="15.42578125" customWidth="1"/>
    <col min="14337" max="14337" width="7.85546875" customWidth="1"/>
    <col min="14338" max="14338" width="6.85546875" customWidth="1"/>
    <col min="14339" max="14339" width="59" customWidth="1"/>
    <col min="14340" max="14340" width="13.42578125" customWidth="1"/>
    <col min="14341" max="14341" width="15.42578125" customWidth="1"/>
    <col min="14593" max="14593" width="7.85546875" customWidth="1"/>
    <col min="14594" max="14594" width="6.85546875" customWidth="1"/>
    <col min="14595" max="14595" width="59" customWidth="1"/>
    <col min="14596" max="14596" width="13.42578125" customWidth="1"/>
    <col min="14597" max="14597" width="15.42578125" customWidth="1"/>
    <col min="14849" max="14849" width="7.85546875" customWidth="1"/>
    <col min="14850" max="14850" width="6.85546875" customWidth="1"/>
    <col min="14851" max="14851" width="59" customWidth="1"/>
    <col min="14852" max="14852" width="13.42578125" customWidth="1"/>
    <col min="14853" max="14853" width="15.42578125" customWidth="1"/>
    <col min="15105" max="15105" width="7.85546875" customWidth="1"/>
    <col min="15106" max="15106" width="6.85546875" customWidth="1"/>
    <col min="15107" max="15107" width="59" customWidth="1"/>
    <col min="15108" max="15108" width="13.42578125" customWidth="1"/>
    <col min="15109" max="15109" width="15.42578125" customWidth="1"/>
    <col min="15361" max="15361" width="7.85546875" customWidth="1"/>
    <col min="15362" max="15362" width="6.85546875" customWidth="1"/>
    <col min="15363" max="15363" width="59" customWidth="1"/>
    <col min="15364" max="15364" width="13.42578125" customWidth="1"/>
    <col min="15365" max="15365" width="15.42578125" customWidth="1"/>
    <col min="15617" max="15617" width="7.85546875" customWidth="1"/>
    <col min="15618" max="15618" width="6.85546875" customWidth="1"/>
    <col min="15619" max="15619" width="59" customWidth="1"/>
    <col min="15620" max="15620" width="13.42578125" customWidth="1"/>
    <col min="15621" max="15621" width="15.42578125" customWidth="1"/>
    <col min="15873" max="15873" width="7.85546875" customWidth="1"/>
    <col min="15874" max="15874" width="6.85546875" customWidth="1"/>
    <col min="15875" max="15875" width="59" customWidth="1"/>
    <col min="15876" max="15876" width="13.42578125" customWidth="1"/>
    <col min="15877" max="15877" width="15.42578125" customWidth="1"/>
    <col min="16129" max="16129" width="7.85546875" customWidth="1"/>
    <col min="16130" max="16130" width="6.85546875" customWidth="1"/>
    <col min="16131" max="16131" width="59" customWidth="1"/>
    <col min="16132" max="16132" width="13.42578125" customWidth="1"/>
    <col min="16133" max="16133" width="15.42578125" customWidth="1"/>
  </cols>
  <sheetData>
    <row r="1" spans="1:7" s="2" customFormat="1" ht="24.75" customHeight="1" thickBot="1">
      <c r="A1" s="106" t="s">
        <v>57</v>
      </c>
      <c r="B1" s="107"/>
      <c r="C1" s="107"/>
      <c r="D1" s="107"/>
      <c r="E1" s="108"/>
      <c r="F1" s="1"/>
      <c r="G1" s="1"/>
    </row>
    <row r="2" spans="1:7" s="2" customFormat="1" ht="24.75" customHeight="1" thickBot="1">
      <c r="A2" s="109" t="s">
        <v>20</v>
      </c>
      <c r="B2" s="110"/>
      <c r="C2" s="110"/>
      <c r="D2" s="110"/>
      <c r="E2" s="111"/>
      <c r="F2" s="1"/>
      <c r="G2" s="1"/>
    </row>
    <row r="3" spans="1:7" ht="32.25" customHeight="1" thickBot="1">
      <c r="A3" s="112" t="s">
        <v>59</v>
      </c>
      <c r="B3" s="113"/>
      <c r="C3" s="113"/>
      <c r="D3" s="113"/>
      <c r="E3" s="114"/>
    </row>
    <row r="4" spans="1:7" ht="23.25" customHeight="1">
      <c r="A4" s="115" t="s">
        <v>58</v>
      </c>
      <c r="B4" s="115"/>
      <c r="C4" s="115"/>
      <c r="D4" s="115"/>
      <c r="E4" s="115"/>
    </row>
    <row r="5" spans="1:7" ht="12.95" customHeight="1">
      <c r="A5" s="118" t="s">
        <v>41</v>
      </c>
      <c r="B5" s="116" t="s">
        <v>31</v>
      </c>
      <c r="C5" s="117"/>
      <c r="D5" s="4" t="s">
        <v>56</v>
      </c>
      <c r="E5" s="4" t="s">
        <v>0</v>
      </c>
      <c r="F5" s="5"/>
    </row>
    <row r="6" spans="1:7">
      <c r="A6" s="118"/>
      <c r="B6" s="6" t="s">
        <v>1</v>
      </c>
      <c r="C6" s="56" t="s">
        <v>3</v>
      </c>
      <c r="D6" s="48"/>
      <c r="E6" s="35">
        <v>130107</v>
      </c>
    </row>
    <row r="7" spans="1:7">
      <c r="A7" s="118"/>
      <c r="B7" s="6" t="s">
        <v>2</v>
      </c>
      <c r="C7" s="56" t="s">
        <v>33</v>
      </c>
      <c r="D7" s="48"/>
      <c r="E7" s="35">
        <v>0</v>
      </c>
    </row>
    <row r="8" spans="1:7" ht="36">
      <c r="A8" s="118"/>
      <c r="B8" s="6" t="s">
        <v>4</v>
      </c>
      <c r="C8" s="57" t="s">
        <v>39</v>
      </c>
      <c r="D8" s="48"/>
      <c r="E8" s="35">
        <v>0</v>
      </c>
    </row>
    <row r="9" spans="1:7" ht="17.100000000000001" customHeight="1">
      <c r="A9" s="118"/>
      <c r="B9" s="63" t="s">
        <v>32</v>
      </c>
      <c r="C9" s="64" t="s">
        <v>25</v>
      </c>
      <c r="D9" s="65"/>
      <c r="E9" s="66">
        <f>SUM(E6:E8)</f>
        <v>130107</v>
      </c>
    </row>
    <row r="10" spans="1:7" ht="17.100000000000001" customHeight="1">
      <c r="A10" s="118"/>
      <c r="B10" s="6" t="s">
        <v>37</v>
      </c>
      <c r="C10" s="56" t="s">
        <v>34</v>
      </c>
      <c r="D10" s="40"/>
      <c r="E10" s="41">
        <v>0</v>
      </c>
    </row>
    <row r="11" spans="1:7">
      <c r="A11" s="118"/>
      <c r="B11" s="63" t="s">
        <v>35</v>
      </c>
      <c r="C11" s="67" t="s">
        <v>30</v>
      </c>
      <c r="D11" s="65"/>
      <c r="E11" s="68">
        <f>SUM(E10:E10)</f>
        <v>0</v>
      </c>
    </row>
    <row r="12" spans="1:7" ht="23.45" customHeight="1">
      <c r="A12" s="118"/>
      <c r="B12" s="58" t="s">
        <v>38</v>
      </c>
      <c r="C12" s="59" t="s">
        <v>24</v>
      </c>
      <c r="D12" s="60"/>
      <c r="E12" s="61">
        <f>E9+E11</f>
        <v>130107</v>
      </c>
      <c r="F12" s="7"/>
    </row>
    <row r="13" spans="1:7">
      <c r="A13" s="118"/>
      <c r="B13" s="62" t="s">
        <v>26</v>
      </c>
      <c r="C13" s="69" t="s">
        <v>23</v>
      </c>
      <c r="D13" s="70"/>
      <c r="E13" s="71">
        <f>E12-E11</f>
        <v>130107</v>
      </c>
      <c r="F13" s="7"/>
    </row>
    <row r="14" spans="1:7">
      <c r="A14" s="118"/>
      <c r="B14" s="46" t="s">
        <v>21</v>
      </c>
      <c r="C14" s="75" t="s">
        <v>27</v>
      </c>
      <c r="D14" s="44"/>
      <c r="E14" s="45">
        <v>0</v>
      </c>
      <c r="F14" s="7"/>
    </row>
    <row r="15" spans="1:7">
      <c r="A15" s="118"/>
      <c r="B15" s="43" t="s">
        <v>29</v>
      </c>
      <c r="C15" s="75" t="s">
        <v>22</v>
      </c>
      <c r="D15" s="47"/>
      <c r="E15" s="45">
        <v>0</v>
      </c>
      <c r="F15" s="7"/>
    </row>
    <row r="16" spans="1:7">
      <c r="A16" s="42"/>
      <c r="B16" s="51" t="s">
        <v>36</v>
      </c>
      <c r="C16" s="52" t="s">
        <v>40</v>
      </c>
      <c r="D16" s="53"/>
      <c r="E16" s="54">
        <f>SUM(E14:E15)</f>
        <v>0</v>
      </c>
      <c r="F16" s="7"/>
    </row>
    <row r="17" spans="1:6" ht="24.95" customHeight="1">
      <c r="A17" s="8"/>
      <c r="B17" s="9" t="s">
        <v>43</v>
      </c>
      <c r="C17" s="72" t="s">
        <v>28</v>
      </c>
      <c r="D17" s="73"/>
      <c r="E17" s="74">
        <f>E12+E16</f>
        <v>130107</v>
      </c>
    </row>
    <row r="18" spans="1:6" ht="23.1" customHeight="1">
      <c r="A18" s="100" t="s">
        <v>5</v>
      </c>
      <c r="B18" s="13" t="s">
        <v>6</v>
      </c>
      <c r="C18" s="49"/>
      <c r="D18" s="50"/>
      <c r="E18" s="55" t="s">
        <v>0</v>
      </c>
      <c r="F18" s="5"/>
    </row>
    <row r="19" spans="1:6" ht="23.1" customHeight="1">
      <c r="A19" s="100"/>
      <c r="B19" s="14" t="s">
        <v>7</v>
      </c>
      <c r="C19" s="15" t="s">
        <v>10</v>
      </c>
      <c r="D19" s="99">
        <v>1.4999999999999999E-2</v>
      </c>
      <c r="E19" s="37">
        <f>E12*D19</f>
        <v>1951.605</v>
      </c>
    </row>
    <row r="20" spans="1:6" ht="20.100000000000001" hidden="1" customHeight="1">
      <c r="A20" s="100"/>
      <c r="B20" s="14" t="s">
        <v>8</v>
      </c>
      <c r="C20" s="15" t="s">
        <v>11</v>
      </c>
      <c r="D20" s="16"/>
      <c r="E20" s="36">
        <v>0</v>
      </c>
    </row>
    <row r="21" spans="1:6" ht="20.25" hidden="1" customHeight="1">
      <c r="A21" s="100"/>
      <c r="B21" s="17" t="s">
        <v>9</v>
      </c>
      <c r="C21" s="18" t="s">
        <v>12</v>
      </c>
      <c r="D21" s="19"/>
      <c r="E21" s="38">
        <v>0</v>
      </c>
    </row>
    <row r="22" spans="1:6" ht="20.25" hidden="1" customHeight="1">
      <c r="A22" s="101"/>
      <c r="B22" s="20" t="s">
        <v>46</v>
      </c>
      <c r="C22" s="21" t="s">
        <v>47</v>
      </c>
      <c r="D22" s="22"/>
      <c r="E22" s="34">
        <v>0</v>
      </c>
    </row>
    <row r="23" spans="1:6" ht="38.1" customHeight="1" thickBot="1">
      <c r="A23" s="101"/>
      <c r="B23" s="76" t="s">
        <v>44</v>
      </c>
      <c r="C23" s="77" t="s">
        <v>42</v>
      </c>
      <c r="D23" s="77"/>
      <c r="E23" s="78">
        <f>SUM(E19:E22)</f>
        <v>1951.605</v>
      </c>
    </row>
    <row r="24" spans="1:6">
      <c r="A24" s="23"/>
      <c r="C24" s="24"/>
      <c r="E24" s="12"/>
    </row>
    <row r="25" spans="1:6" ht="15" customHeight="1">
      <c r="A25" s="104" t="s">
        <v>13</v>
      </c>
      <c r="B25" s="102" t="s">
        <v>14</v>
      </c>
      <c r="C25" s="103"/>
      <c r="D25" s="103"/>
      <c r="E25" s="25"/>
    </row>
    <row r="26" spans="1:6">
      <c r="A26" s="105"/>
      <c r="B26" s="79" t="s">
        <v>52</v>
      </c>
      <c r="C26" s="87" t="s">
        <v>45</v>
      </c>
      <c r="D26" s="26">
        <v>0.22</v>
      </c>
      <c r="E26" s="36">
        <f>D26*E6</f>
        <v>28623.54</v>
      </c>
    </row>
    <row r="27" spans="1:6" hidden="1">
      <c r="A27" s="105"/>
      <c r="B27" s="79" t="s">
        <v>16</v>
      </c>
      <c r="C27" s="87" t="s">
        <v>48</v>
      </c>
      <c r="D27" s="26">
        <v>0</v>
      </c>
      <c r="E27" s="37">
        <f>D27*E7</f>
        <v>0</v>
      </c>
    </row>
    <row r="28" spans="1:6" hidden="1">
      <c r="A28" s="105"/>
      <c r="B28" s="79" t="s">
        <v>53</v>
      </c>
      <c r="C28" s="88" t="s">
        <v>15</v>
      </c>
      <c r="D28" s="26">
        <v>0</v>
      </c>
      <c r="E28" s="37">
        <f>D28*E10</f>
        <v>0</v>
      </c>
    </row>
    <row r="29" spans="1:6" hidden="1">
      <c r="A29" s="105"/>
      <c r="B29" s="79" t="s">
        <v>54</v>
      </c>
      <c r="C29" s="89" t="s">
        <v>49</v>
      </c>
      <c r="D29" s="26">
        <v>0</v>
      </c>
      <c r="E29" s="39">
        <f>D29*(E21+E22)</f>
        <v>0</v>
      </c>
    </row>
    <row r="30" spans="1:6">
      <c r="A30" s="105"/>
      <c r="B30" s="98" t="s">
        <v>55</v>
      </c>
      <c r="C30" s="90" t="s">
        <v>51</v>
      </c>
      <c r="D30" s="72"/>
      <c r="E30" s="80">
        <f>SUM(E26:E29)</f>
        <v>28623.54</v>
      </c>
    </row>
    <row r="31" spans="1:6">
      <c r="A31" s="91"/>
      <c r="B31" s="92"/>
      <c r="C31" s="93"/>
      <c r="D31" s="94"/>
      <c r="E31" s="95"/>
    </row>
    <row r="32" spans="1:6" ht="41.1" customHeight="1">
      <c r="A32" s="96" t="s">
        <v>17</v>
      </c>
      <c r="B32" s="81" t="s">
        <v>18</v>
      </c>
      <c r="C32" s="72" t="s">
        <v>50</v>
      </c>
      <c r="D32" s="82"/>
      <c r="E32" s="83">
        <v>0</v>
      </c>
    </row>
    <row r="33" spans="1:10" s="29" customFormat="1" ht="38.1" customHeight="1">
      <c r="A33" s="84"/>
      <c r="B33" s="86"/>
      <c r="C33" s="97" t="s">
        <v>19</v>
      </c>
      <c r="D33" s="86"/>
      <c r="E33" s="85">
        <f>E17+E23+E30+E32</f>
        <v>160682.14500000002</v>
      </c>
      <c r="F33" s="27"/>
      <c r="G33" s="28"/>
    </row>
    <row r="34" spans="1:10">
      <c r="C34" s="30"/>
    </row>
    <row r="35" spans="1:10">
      <c r="F35"/>
      <c r="G35"/>
    </row>
    <row r="36" spans="1:10">
      <c r="A36" s="7"/>
      <c r="B36" s="31"/>
      <c r="C36" s="32"/>
      <c r="D36" s="7"/>
      <c r="E36" s="7"/>
      <c r="F36" s="7"/>
      <c r="G36" s="7"/>
      <c r="H36" s="7"/>
      <c r="I36" s="7"/>
      <c r="J36" s="7"/>
    </row>
    <row r="37" spans="1:10">
      <c r="A37" s="7"/>
      <c r="B37" s="31"/>
      <c r="C37" s="32"/>
      <c r="D37" s="7"/>
      <c r="E37" s="7"/>
      <c r="F37" s="7"/>
      <c r="G37" s="7"/>
      <c r="H37" s="7"/>
      <c r="I37" s="7"/>
      <c r="J37" s="7"/>
    </row>
    <row r="38" spans="1:10">
      <c r="A38" s="7"/>
      <c r="B38" s="31"/>
      <c r="C38" s="32"/>
      <c r="D38" s="7"/>
      <c r="E38" s="7"/>
      <c r="F38" s="7"/>
      <c r="G38" s="7"/>
      <c r="H38" s="7"/>
      <c r="I38" s="7"/>
      <c r="J38" s="7"/>
    </row>
    <row r="40" spans="1:10">
      <c r="B40" s="33"/>
    </row>
  </sheetData>
  <mergeCells count="9">
    <mergeCell ref="A18:A23"/>
    <mergeCell ref="B25:D25"/>
    <mergeCell ref="A25:A30"/>
    <mergeCell ref="A1:E1"/>
    <mergeCell ref="A2:E2"/>
    <mergeCell ref="A3:E3"/>
    <mergeCell ref="A4:E4"/>
    <mergeCell ref="B5:C5"/>
    <mergeCell ref="A5:A15"/>
  </mergeCells>
  <pageMargins left="0.7" right="0.7" top="0.75" bottom="0.75" header="0.3" footer="0.3"/>
  <pageSetup paperSize="9" orientation="portrait" r:id="rId1"/>
  <ignoredErrors>
    <ignoredError sqref="E11 E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Di Trani</dc:creator>
  <cp:lastModifiedBy>Carlotta Cardone</cp:lastModifiedBy>
  <dcterms:created xsi:type="dcterms:W3CDTF">2023-12-13T17:59:59Z</dcterms:created>
  <dcterms:modified xsi:type="dcterms:W3CDTF">2026-09-03T14:05:13Z</dcterms:modified>
</cp:coreProperties>
</file>